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11" i="1"/>
  <c r="O18" s="1"/>
  <c r="H11"/>
  <c r="C16" s="1"/>
  <c r="U9"/>
  <c r="I9"/>
  <c r="W18" l="1"/>
  <c r="R18" s="1"/>
  <c r="O16"/>
  <c r="O13"/>
  <c r="W13" s="1"/>
  <c r="O14"/>
  <c r="W14" s="1"/>
  <c r="O15"/>
  <c r="W15" s="1"/>
  <c r="C18"/>
  <c r="K18" s="1"/>
  <c r="F18" s="1"/>
  <c r="C13"/>
  <c r="K13" s="1"/>
  <c r="C14"/>
  <c r="K14" s="1"/>
  <c r="C15"/>
  <c r="K15" s="1"/>
</calcChain>
</file>

<file path=xl/sharedStrings.xml><?xml version="1.0" encoding="utf-8"?>
<sst xmlns="http://schemas.openxmlformats.org/spreadsheetml/2006/main" count="72" uniqueCount="53">
  <si>
    <t>McCracken Golf Club</t>
  </si>
  <si>
    <t>Ladies 4BBB Championship Results</t>
  </si>
  <si>
    <t>Men's 4BBB Championship Results</t>
  </si>
  <si>
    <t>Date</t>
  </si>
  <si>
    <t>Championship winners</t>
  </si>
  <si>
    <t>Championship Winners</t>
  </si>
  <si>
    <t>Runners Up</t>
  </si>
  <si>
    <t>Runners up</t>
  </si>
  <si>
    <t>Entry fee per player</t>
  </si>
  <si>
    <t>Total Income</t>
  </si>
  <si>
    <t>Players</t>
  </si>
  <si>
    <t>Prize winners</t>
  </si>
  <si>
    <t>Sc</t>
  </si>
  <si>
    <t>Amount/player</t>
  </si>
  <si>
    <t>Winners</t>
  </si>
  <si>
    <t>Runner-up</t>
  </si>
  <si>
    <t>B Blacket</t>
  </si>
  <si>
    <t>Third</t>
  </si>
  <si>
    <t>L Vivian</t>
  </si>
  <si>
    <t>Fourth</t>
  </si>
  <si>
    <t>D Raison</t>
  </si>
  <si>
    <t>Ball Run</t>
  </si>
  <si>
    <t>Balls Available</t>
  </si>
  <si>
    <t>Balls Given</t>
  </si>
  <si>
    <t>M Young</t>
  </si>
  <si>
    <t>S Cooper</t>
  </si>
  <si>
    <t>P Burton</t>
  </si>
  <si>
    <t>B Starke</t>
  </si>
  <si>
    <t>D Hewes</t>
  </si>
  <si>
    <t>M Tamiaans</t>
  </si>
  <si>
    <t>Jeanette Russell &amp;TrishBrowne  46</t>
  </si>
  <si>
    <t>Tracy Hayes &amp; Di Mutton       45</t>
  </si>
  <si>
    <t>Gary Secombe &amp; David Mullen      46</t>
  </si>
  <si>
    <t>Lee Tamiaans &amp; David Ling   45</t>
  </si>
  <si>
    <t>B Low</t>
  </si>
  <si>
    <t>C Ebert</t>
  </si>
  <si>
    <t>J Blacker</t>
  </si>
  <si>
    <t>JSampson</t>
  </si>
  <si>
    <t>T Hamilton</t>
  </si>
  <si>
    <t>D Hurling</t>
  </si>
  <si>
    <t>R Shore</t>
  </si>
  <si>
    <t>R Simunsen</t>
  </si>
  <si>
    <t>B Calaby</t>
  </si>
  <si>
    <t>D Starke</t>
  </si>
  <si>
    <t>J Short</t>
  </si>
  <si>
    <t>M Crutchley</t>
  </si>
  <si>
    <t>V Jones</t>
  </si>
  <si>
    <t>A Chiera</t>
  </si>
  <si>
    <t>P Smedley</t>
  </si>
  <si>
    <t>C Smedley</t>
  </si>
  <si>
    <t>M Clarke</t>
  </si>
  <si>
    <t>R Schmidt</t>
  </si>
  <si>
    <t>I Short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</si>
</sst>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14" fontId="0" fillId="0" borderId="1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left"/>
    </xf>
    <xf numFmtId="164" fontId="0" fillId="0" borderId="5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64" fontId="0" fillId="0" borderId="0" xfId="0" applyNumberFormat="1" applyBorder="1" applyAlignment="1">
      <alignment horizontal="left"/>
    </xf>
    <xf numFmtId="0" fontId="0" fillId="0" borderId="6" xfId="0" applyBorder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Font="1" applyBorder="1"/>
    <xf numFmtId="9" fontId="0" fillId="0" borderId="0" xfId="0" applyNumberFormat="1" applyProtection="1">
      <protection hidden="1"/>
    </xf>
    <xf numFmtId="0" fontId="0" fillId="0" borderId="5" xfId="0" applyFont="1" applyBorder="1"/>
    <xf numFmtId="0" fontId="1" fillId="0" borderId="0" xfId="0" applyFont="1" applyBorder="1"/>
    <xf numFmtId="0" fontId="0" fillId="0" borderId="0" xfId="0" applyFont="1" applyBorder="1" applyAlignment="1">
      <alignment horizontal="right"/>
    </xf>
    <xf numFmtId="164" fontId="0" fillId="0" borderId="0" xfId="0" applyNumberFormat="1" applyFont="1" applyBorder="1" applyAlignment="1">
      <alignment horizontal="right"/>
    </xf>
    <xf numFmtId="164" fontId="0" fillId="0" borderId="0" xfId="0" applyNumberFormat="1" applyBorder="1"/>
    <xf numFmtId="9" fontId="0" fillId="0" borderId="5" xfId="0" applyNumberFormat="1" applyBorder="1" applyAlignment="1"/>
    <xf numFmtId="9" fontId="0" fillId="0" borderId="0" xfId="0" applyNumberFormat="1" applyBorder="1" applyAlignment="1"/>
    <xf numFmtId="9" fontId="0" fillId="0" borderId="0" xfId="0" applyNumberFormat="1" applyFont="1" applyBorder="1" applyAlignment="1"/>
    <xf numFmtId="9" fontId="0" fillId="0" borderId="5" xfId="0" applyNumberFormat="1" applyFont="1" applyBorder="1" applyAlignment="1"/>
    <xf numFmtId="0" fontId="0" fillId="0" borderId="0" xfId="0" applyFont="1" applyFill="1" applyBorder="1"/>
    <xf numFmtId="0" fontId="0" fillId="0" borderId="5" xfId="0" applyFont="1" applyBorder="1" applyAlignment="1"/>
    <xf numFmtId="0" fontId="0" fillId="0" borderId="0" xfId="0" applyFont="1" applyBorder="1" applyAlignment="1"/>
    <xf numFmtId="0" fontId="0" fillId="0" borderId="0" xfId="0" applyFill="1" applyBorder="1"/>
    <xf numFmtId="0" fontId="0" fillId="0" borderId="5" xfId="0" applyBorder="1"/>
    <xf numFmtId="0" fontId="0" fillId="0" borderId="0" xfId="0" applyBorder="1" applyAlignment="1">
      <alignment horizontal="right"/>
    </xf>
    <xf numFmtId="1" fontId="0" fillId="0" borderId="0" xfId="0" applyNumberFormat="1" applyBorder="1"/>
    <xf numFmtId="0" fontId="1" fillId="0" borderId="0" xfId="0" applyFont="1" applyBorder="1" applyAlignment="1">
      <alignment horizontal="right"/>
    </xf>
    <xf numFmtId="3" fontId="0" fillId="0" borderId="6" xfId="0" applyNumberFormat="1" applyBorder="1"/>
    <xf numFmtId="164" fontId="0" fillId="0" borderId="0" xfId="0" applyNumberFormat="1" applyFill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W25"/>
  <sheetViews>
    <sheetView tabSelected="1" workbookViewId="0">
      <selection activeCell="I15" sqref="I15"/>
    </sheetView>
  </sheetViews>
  <sheetFormatPr defaultRowHeight="15"/>
  <cols>
    <col min="1" max="1" width="4.7109375" customWidth="1"/>
    <col min="2" max="2" width="11.140625" customWidth="1"/>
    <col min="3" max="3" width="10.42578125" customWidth="1"/>
    <col min="4" max="4" width="11.7109375" customWidth="1"/>
    <col min="5" max="5" width="5.42578125" customWidth="1"/>
    <col min="6" max="6" width="6" customWidth="1"/>
    <col min="7" max="7" width="13" customWidth="1"/>
    <col min="8" max="8" width="7.28515625" customWidth="1"/>
    <col min="10" max="10" width="4.7109375" customWidth="1"/>
    <col min="12" max="12" width="3.28515625" customWidth="1"/>
    <col min="13" max="13" width="4.28515625" customWidth="1"/>
    <col min="14" max="14" width="10.140625" customWidth="1"/>
    <col min="15" max="15" width="12.5703125" customWidth="1"/>
    <col min="16" max="16" width="14.28515625" customWidth="1"/>
    <col min="19" max="19" width="14.28515625" customWidth="1"/>
    <col min="20" max="20" width="5.5703125" customWidth="1"/>
  </cols>
  <sheetData>
    <row r="2" spans="1:23" ht="26.25">
      <c r="D2" s="1" t="s">
        <v>0</v>
      </c>
      <c r="E2" s="1"/>
      <c r="F2" s="1"/>
      <c r="P2" s="1" t="s">
        <v>0</v>
      </c>
      <c r="Q2" s="1"/>
      <c r="R2" s="1"/>
    </row>
    <row r="3" spans="1:23" ht="21">
      <c r="D3" s="2" t="s">
        <v>1</v>
      </c>
      <c r="E3" s="2"/>
      <c r="P3" s="2" t="s">
        <v>2</v>
      </c>
      <c r="Q3" s="2"/>
    </row>
    <row r="4" spans="1:23" ht="21">
      <c r="D4" s="2"/>
      <c r="E4" s="2"/>
      <c r="P4" s="2"/>
      <c r="Q4" s="2"/>
    </row>
    <row r="5" spans="1:23">
      <c r="B5" s="3" t="s">
        <v>3</v>
      </c>
      <c r="D5" s="4">
        <v>43883</v>
      </c>
      <c r="E5" s="5"/>
      <c r="F5" s="6"/>
      <c r="G5" s="6"/>
      <c r="N5" s="3" t="s">
        <v>3</v>
      </c>
      <c r="P5" s="4">
        <v>43883</v>
      </c>
      <c r="Q5" s="5"/>
      <c r="R5" s="6"/>
      <c r="S5" s="6"/>
    </row>
    <row r="6" spans="1:23">
      <c r="B6" s="3" t="s">
        <v>4</v>
      </c>
      <c r="D6" s="37" t="s">
        <v>30</v>
      </c>
      <c r="E6" s="38"/>
      <c r="F6" s="38"/>
      <c r="G6" s="38"/>
      <c r="H6" s="38"/>
      <c r="I6" s="39"/>
      <c r="N6" s="3" t="s">
        <v>5</v>
      </c>
      <c r="P6" s="37" t="s">
        <v>32</v>
      </c>
      <c r="Q6" s="38"/>
      <c r="R6" s="38"/>
      <c r="S6" s="38"/>
      <c r="T6" s="38"/>
      <c r="U6" s="39"/>
    </row>
    <row r="7" spans="1:23">
      <c r="B7" s="3" t="s">
        <v>6</v>
      </c>
      <c r="D7" s="37" t="s">
        <v>31</v>
      </c>
      <c r="E7" s="38"/>
      <c r="F7" s="38"/>
      <c r="G7" s="38"/>
      <c r="H7" s="38"/>
      <c r="I7" s="39"/>
      <c r="N7" s="3" t="s">
        <v>7</v>
      </c>
      <c r="P7" s="37" t="s">
        <v>33</v>
      </c>
      <c r="Q7" s="38"/>
      <c r="R7" s="38"/>
      <c r="S7" s="38"/>
      <c r="T7" s="38"/>
      <c r="U7" s="39"/>
    </row>
    <row r="8" spans="1:23">
      <c r="B8" s="3"/>
      <c r="D8" s="7"/>
      <c r="E8" s="7"/>
      <c r="F8" s="7"/>
      <c r="G8" s="7"/>
      <c r="H8" s="7"/>
      <c r="I8" s="7"/>
      <c r="N8" s="3"/>
      <c r="P8" s="7"/>
      <c r="Q8" s="7"/>
      <c r="R8" s="7"/>
      <c r="S8" s="7"/>
      <c r="T8" s="7"/>
      <c r="U8" s="7"/>
    </row>
    <row r="9" spans="1:23">
      <c r="B9" s="3" t="s">
        <v>8</v>
      </c>
      <c r="D9" s="8">
        <v>6</v>
      </c>
      <c r="E9" s="9"/>
      <c r="F9" s="7"/>
      <c r="G9" s="7" t="s">
        <v>9</v>
      </c>
      <c r="H9" s="7"/>
      <c r="I9" s="10">
        <f>D9*D11</f>
        <v>156</v>
      </c>
      <c r="N9" s="3" t="s">
        <v>8</v>
      </c>
      <c r="P9" s="8">
        <v>6</v>
      </c>
      <c r="Q9" s="9"/>
      <c r="R9" s="7"/>
      <c r="S9" s="7" t="s">
        <v>9</v>
      </c>
      <c r="T9" s="7"/>
      <c r="U9" s="10">
        <f>P9*P11</f>
        <v>156</v>
      </c>
    </row>
    <row r="10" spans="1:23" ht="15.75" thickBot="1"/>
    <row r="11" spans="1:23" ht="15.75" thickBot="1">
      <c r="B11" s="3" t="s">
        <v>10</v>
      </c>
      <c r="D11" s="11">
        <v>26</v>
      </c>
      <c r="E11" s="6"/>
      <c r="G11" t="s">
        <v>11</v>
      </c>
      <c r="H11" s="11">
        <f>IF(D11&gt;99,8,IF(D11&gt;49,6,IF(D11&gt;19,4,2)))</f>
        <v>4</v>
      </c>
      <c r="N11" s="3" t="s">
        <v>10</v>
      </c>
      <c r="P11" s="40">
        <v>26</v>
      </c>
      <c r="Q11" s="6"/>
      <c r="S11" t="s">
        <v>11</v>
      </c>
      <c r="T11" s="11">
        <f>IF(P11&gt;99,8,IF(P11&gt;49,6,IF(P11&gt;19,4,2)))</f>
        <v>4</v>
      </c>
    </row>
    <row r="12" spans="1:23">
      <c r="D12" s="3"/>
      <c r="E12" s="3"/>
      <c r="H12" s="12" t="s">
        <v>12</v>
      </c>
      <c r="K12" s="13" t="s">
        <v>13</v>
      </c>
      <c r="L12" s="14"/>
      <c r="P12" s="3"/>
      <c r="Q12" s="3"/>
      <c r="T12" s="12" t="s">
        <v>12</v>
      </c>
      <c r="W12" s="13" t="s">
        <v>13</v>
      </c>
    </row>
    <row r="13" spans="1:23">
      <c r="A13" s="6"/>
      <c r="B13" s="15" t="s">
        <v>14</v>
      </c>
      <c r="C13" s="16">
        <f>IF(H11=2,0.4,IF(H11=4,0.3,IF(H11=6,0.25,IF(H11=8,0.2,0))))</f>
        <v>0.3</v>
      </c>
      <c r="D13" s="17" t="s">
        <v>24</v>
      </c>
      <c r="E13" s="18"/>
      <c r="F13" s="15"/>
      <c r="G13" s="17" t="s">
        <v>28</v>
      </c>
      <c r="H13" s="19">
        <v>43</v>
      </c>
      <c r="J13" s="6"/>
      <c r="K13" s="20">
        <f>I9*90%*C13/2</f>
        <v>21.06</v>
      </c>
      <c r="L13" s="21"/>
      <c r="M13" s="6"/>
      <c r="N13" s="15" t="s">
        <v>14</v>
      </c>
      <c r="O13" s="16">
        <f>IF(T11=2,0.4,IF(T11=4,0.3,IF(T11=6,0.25,IF(T11=8,0.2,0))))</f>
        <v>0.3</v>
      </c>
      <c r="P13" s="17" t="s">
        <v>38</v>
      </c>
      <c r="Q13" s="18"/>
      <c r="R13" s="15"/>
      <c r="S13" s="17" t="s">
        <v>39</v>
      </c>
      <c r="T13" s="19">
        <v>43</v>
      </c>
      <c r="V13" s="6"/>
      <c r="W13" s="20">
        <f>U9*90%*O13/2</f>
        <v>21.06</v>
      </c>
    </row>
    <row r="14" spans="1:23">
      <c r="A14" s="6"/>
      <c r="B14" s="6" t="s">
        <v>15</v>
      </c>
      <c r="C14" s="16">
        <f>IF(H11=2,0.2,IF(H11=4,0.18,IF(H11=6,0.16,IF(H11=8,0.14,0))))</f>
        <v>0.18</v>
      </c>
      <c r="D14" s="22" t="s">
        <v>34</v>
      </c>
      <c r="E14" s="23"/>
      <c r="F14" s="24"/>
      <c r="G14" s="25" t="s">
        <v>35</v>
      </c>
      <c r="H14" s="6">
        <v>43</v>
      </c>
      <c r="J14" s="6"/>
      <c r="K14" s="20">
        <f>I9*90%*C14/2</f>
        <v>12.635999999999999</v>
      </c>
      <c r="L14" s="21"/>
      <c r="M14" s="6"/>
      <c r="N14" s="6" t="s">
        <v>15</v>
      </c>
      <c r="O14" s="16">
        <f>IF(T11=2,0.2,IF(T11=4,0.18,IF(T11=6,0.16,IF(T11=8,0.14,0))))</f>
        <v>0.18</v>
      </c>
      <c r="P14" s="22" t="s">
        <v>40</v>
      </c>
      <c r="Q14" s="23"/>
      <c r="R14" s="24"/>
      <c r="S14" s="25" t="s">
        <v>20</v>
      </c>
      <c r="T14" s="6">
        <v>43</v>
      </c>
      <c r="V14" s="6"/>
      <c r="W14" s="20">
        <f>U9*90%*O14/2</f>
        <v>12.635999999999999</v>
      </c>
    </row>
    <row r="15" spans="1:23">
      <c r="A15" s="6"/>
      <c r="B15" s="26" t="s">
        <v>17</v>
      </c>
      <c r="C15" s="16">
        <f>IF(H11=4,0.13,IF(H11=6,0.12,IF(H11=8,0.11,0)))</f>
        <v>0.13</v>
      </c>
      <c r="D15" s="27" t="s">
        <v>36</v>
      </c>
      <c r="E15" s="28"/>
      <c r="F15" s="28"/>
      <c r="G15" s="27" t="s">
        <v>37</v>
      </c>
      <c r="H15" s="6">
        <v>41</v>
      </c>
      <c r="J15" s="6"/>
      <c r="K15" s="20">
        <f>I9*90%*C15/2</f>
        <v>9.1260000000000012</v>
      </c>
      <c r="L15" s="21"/>
      <c r="M15" s="6"/>
      <c r="N15" s="26" t="s">
        <v>17</v>
      </c>
      <c r="O15" s="16">
        <f>IF(T11=4,0.13,IF(T11=6,0.12,IF(T11=8,0.11,0)))</f>
        <v>0.13</v>
      </c>
      <c r="P15" s="27" t="s">
        <v>41</v>
      </c>
      <c r="Q15" s="28"/>
      <c r="R15" s="28"/>
      <c r="S15" s="27" t="s">
        <v>42</v>
      </c>
      <c r="T15" s="6">
        <v>42</v>
      </c>
      <c r="V15" s="6"/>
      <c r="W15" s="20">
        <f>U9*90%*O15/2</f>
        <v>9.1260000000000012</v>
      </c>
    </row>
    <row r="16" spans="1:23">
      <c r="A16" s="6"/>
      <c r="B16" s="29" t="s">
        <v>19</v>
      </c>
      <c r="C16" s="16">
        <f>IF(H11=4,0.09,IF(H11=6,0.08,IF(H11=8,0.08,0)))</f>
        <v>0.09</v>
      </c>
      <c r="D16" s="25"/>
      <c r="E16" s="24"/>
      <c r="F16" s="24"/>
      <c r="G16" s="25"/>
      <c r="H16" s="6"/>
      <c r="J16" s="6"/>
      <c r="K16" s="20">
        <v>0</v>
      </c>
      <c r="L16" s="21"/>
      <c r="M16" s="6"/>
      <c r="N16" s="29" t="s">
        <v>19</v>
      </c>
      <c r="O16" s="16">
        <f>IF(T11=4,0.09,IF(T11=6,0.08,IF(T11=8,0.08,0)))</f>
        <v>0.09</v>
      </c>
      <c r="P16" s="25"/>
      <c r="Q16" s="24"/>
      <c r="R16" s="24"/>
      <c r="S16" s="25"/>
      <c r="T16" s="29"/>
      <c r="V16" s="6"/>
      <c r="W16" s="20">
        <v>0</v>
      </c>
    </row>
    <row r="17" spans="1:23" ht="15.75" thickBot="1">
      <c r="A17" s="6"/>
      <c r="B17" s="18"/>
      <c r="C17" s="6"/>
      <c r="D17" s="31"/>
      <c r="E17" s="31"/>
      <c r="F17" s="32"/>
      <c r="G17" s="33"/>
      <c r="H17" s="18"/>
      <c r="J17" s="6"/>
      <c r="K17" s="31"/>
      <c r="L17" s="6"/>
      <c r="M17" s="6"/>
      <c r="N17" s="18"/>
      <c r="O17" s="6"/>
      <c r="P17" s="31"/>
      <c r="Q17" s="31"/>
      <c r="R17" s="32"/>
      <c r="S17" s="33"/>
      <c r="T17" s="18"/>
      <c r="V17" s="6"/>
      <c r="W17" s="31"/>
    </row>
    <row r="18" spans="1:23" ht="15.75" thickBot="1">
      <c r="A18" s="6"/>
      <c r="B18" s="29" t="s">
        <v>21</v>
      </c>
      <c r="C18" s="16">
        <f>IF(H11=2,0.4,IF(H11=4,0.3,IF(H11=6,0.3,IF(H11=8,0.25,0))))</f>
        <v>0.3</v>
      </c>
      <c r="D18" s="31" t="s">
        <v>22</v>
      </c>
      <c r="E18" s="31"/>
      <c r="F18" s="34">
        <f>INT(K18/5)</f>
        <v>8</v>
      </c>
      <c r="G18" s="31" t="s">
        <v>23</v>
      </c>
      <c r="H18" s="30">
        <v>8</v>
      </c>
      <c r="J18" s="6"/>
      <c r="K18" s="35">
        <f>I9*90%*C18</f>
        <v>42.12</v>
      </c>
      <c r="L18" s="6"/>
      <c r="M18" s="6"/>
      <c r="N18" s="29" t="s">
        <v>21</v>
      </c>
      <c r="O18" s="16">
        <f>IF(T11=2,0.4,IF(T11=4,0.3,IF(T11=6,0.3,IF(T11=8,0.25,0))))</f>
        <v>0.3</v>
      </c>
      <c r="P18" s="31" t="s">
        <v>22</v>
      </c>
      <c r="Q18" s="31"/>
      <c r="R18" s="34">
        <f>INT(W18/5)</f>
        <v>8</v>
      </c>
      <c r="S18" s="31" t="s">
        <v>23</v>
      </c>
      <c r="T18" s="30">
        <v>8</v>
      </c>
      <c r="V18" s="6"/>
      <c r="W18" s="35">
        <f>U9*90%*O18</f>
        <v>42.12</v>
      </c>
    </row>
    <row r="19" spans="1:23">
      <c r="A19" s="36" t="s">
        <v>12</v>
      </c>
      <c r="B19" s="6"/>
      <c r="C19" s="6"/>
      <c r="D19" s="6"/>
      <c r="E19" s="6"/>
      <c r="F19" s="36" t="s">
        <v>12</v>
      </c>
      <c r="G19" s="6"/>
      <c r="H19" s="6"/>
      <c r="I19" s="6"/>
      <c r="J19" s="6"/>
      <c r="K19" s="6"/>
      <c r="L19" s="6"/>
      <c r="M19" s="36" t="s">
        <v>12</v>
      </c>
      <c r="N19" s="6"/>
      <c r="O19" s="6"/>
      <c r="P19" s="6"/>
      <c r="Q19" s="6"/>
      <c r="R19" s="36" t="s">
        <v>12</v>
      </c>
      <c r="S19" s="6"/>
      <c r="T19" s="6"/>
      <c r="U19" s="6"/>
      <c r="V19" s="6"/>
      <c r="W19" s="6"/>
    </row>
    <row r="20" spans="1:23">
      <c r="A20" s="30">
        <v>41</v>
      </c>
      <c r="B20" s="30" t="s">
        <v>26</v>
      </c>
      <c r="C20" s="6"/>
      <c r="D20" s="30" t="s">
        <v>25</v>
      </c>
      <c r="E20" s="6"/>
      <c r="F20" s="30">
        <v>41</v>
      </c>
      <c r="G20" s="30" t="s">
        <v>43</v>
      </c>
      <c r="H20" s="6"/>
      <c r="I20" s="30" t="s">
        <v>44</v>
      </c>
      <c r="J20" s="6"/>
      <c r="K20" s="6"/>
      <c r="L20" s="6"/>
      <c r="M20" s="30">
        <v>41</v>
      </c>
      <c r="N20" s="30" t="s">
        <v>18</v>
      </c>
      <c r="O20" s="6"/>
      <c r="P20" s="30" t="s">
        <v>47</v>
      </c>
      <c r="Q20" s="6"/>
      <c r="R20" s="30">
        <v>41</v>
      </c>
      <c r="S20" s="30" t="s">
        <v>48</v>
      </c>
      <c r="T20" s="6"/>
      <c r="U20" s="30" t="s">
        <v>49</v>
      </c>
      <c r="V20" s="6"/>
      <c r="W20" s="6"/>
    </row>
    <row r="21" spans="1:23">
      <c r="A21" s="30">
        <v>41</v>
      </c>
      <c r="B21" s="30" t="s">
        <v>45</v>
      </c>
      <c r="C21" s="6"/>
      <c r="D21" s="30" t="s">
        <v>29</v>
      </c>
      <c r="E21" s="6"/>
      <c r="F21" s="30">
        <v>39</v>
      </c>
      <c r="G21" s="30" t="s">
        <v>46</v>
      </c>
      <c r="H21" s="6"/>
      <c r="I21" s="30" t="s">
        <v>16</v>
      </c>
      <c r="J21" s="6"/>
      <c r="K21" s="6"/>
      <c r="L21" s="6"/>
      <c r="M21" s="30">
        <v>39</v>
      </c>
      <c r="N21" s="30" t="s">
        <v>50</v>
      </c>
      <c r="O21" s="6"/>
      <c r="P21" s="30" t="s">
        <v>51</v>
      </c>
      <c r="Q21" s="6"/>
      <c r="R21" s="30">
        <v>39</v>
      </c>
      <c r="S21" s="30" t="s">
        <v>52</v>
      </c>
      <c r="T21" s="6"/>
      <c r="U21" s="30" t="s">
        <v>27</v>
      </c>
      <c r="V21" s="6"/>
      <c r="W21" s="6"/>
    </row>
    <row r="22" spans="1:23">
      <c r="A22" s="30"/>
      <c r="B22" s="30"/>
      <c r="C22" s="6"/>
      <c r="D22" s="30"/>
      <c r="E22" s="6"/>
      <c r="F22" s="30"/>
      <c r="G22" s="30"/>
      <c r="H22" s="6"/>
      <c r="I22" s="30"/>
      <c r="J22" s="6"/>
      <c r="K22" s="6"/>
      <c r="L22" s="6"/>
      <c r="M22" s="30"/>
      <c r="N22" s="30"/>
      <c r="O22" s="6"/>
      <c r="P22" s="30"/>
      <c r="Q22" s="6"/>
      <c r="R22" s="30"/>
      <c r="S22" s="30"/>
      <c r="T22" s="6"/>
      <c r="U22" s="30"/>
      <c r="V22" s="6"/>
      <c r="W22" s="6"/>
    </row>
    <row r="23" spans="1:23">
      <c r="A23" s="30"/>
      <c r="B23" s="30"/>
      <c r="C23" s="6"/>
      <c r="D23" s="30"/>
      <c r="E23" s="6"/>
      <c r="F23" s="30"/>
      <c r="G23" s="30"/>
      <c r="H23" s="6"/>
      <c r="I23" s="30"/>
      <c r="J23" s="6"/>
      <c r="K23" s="6"/>
      <c r="L23" s="6"/>
      <c r="M23" s="30"/>
      <c r="N23" s="30"/>
      <c r="O23" s="6"/>
      <c r="P23" s="30"/>
      <c r="Q23" s="6"/>
      <c r="R23" s="30"/>
      <c r="S23" s="30"/>
      <c r="T23" s="6"/>
      <c r="U23" s="30"/>
      <c r="V23" s="6"/>
      <c r="W23" s="6"/>
    </row>
    <row r="24" spans="1:2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</row>
    <row r="25" spans="1:2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</row>
  </sheetData>
  <mergeCells count="4">
    <mergeCell ref="D6:I6"/>
    <mergeCell ref="P6:U6"/>
    <mergeCell ref="D7:I7"/>
    <mergeCell ref="P7:U7"/>
  </mergeCells>
  <pageMargins left="0.70866141732283472" right="0.70866141732283472" top="0.74803149606299213" bottom="0.74803149606299213" header="0.31496062992125984" footer="0.31496062992125984"/>
  <pageSetup paperSize="9" scale="62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</dc:creator>
  <cp:lastModifiedBy>coops</cp:lastModifiedBy>
  <cp:lastPrinted>2021-02-21T08:19:27Z</cp:lastPrinted>
  <dcterms:created xsi:type="dcterms:W3CDTF">2020-02-23T23:58:23Z</dcterms:created>
  <dcterms:modified xsi:type="dcterms:W3CDTF">2021-02-21T08:20:58Z</dcterms:modified>
</cp:coreProperties>
</file>